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10645\Desktop\"/>
    </mc:Choice>
  </mc:AlternateContent>
  <xr:revisionPtr revIDLastSave="0" documentId="8_{4D837BB4-CA6C-4FC8-9A6E-113844A18699}" xr6:coauthVersionLast="47" xr6:coauthVersionMax="47" xr10:uidLastSave="{00000000-0000-0000-0000-000000000000}"/>
  <bookViews>
    <workbookView xWindow="2868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工事費内訳書!$A$1:$G$149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工事費内訳書!$G$149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工事費内訳書!$I$149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3" i="59" l="1"/>
  <c r="G141" i="59"/>
  <c r="G140" i="59"/>
  <c r="G138" i="59"/>
  <c r="G137" i="59"/>
  <c r="G132" i="59"/>
  <c r="G131" i="59" s="1"/>
  <c r="G129" i="59"/>
  <c r="G96" i="59" s="1"/>
  <c r="G95" i="59" s="1"/>
  <c r="G97" i="59"/>
  <c r="G93" i="59"/>
  <c r="G92" i="59"/>
  <c r="G91" i="59"/>
  <c r="G88" i="59"/>
  <c r="G87" i="59"/>
  <c r="G86" i="59"/>
  <c r="G84" i="59"/>
  <c r="G71" i="59"/>
  <c r="G64" i="59" s="1"/>
  <c r="G63" i="59" s="1"/>
  <c r="G65" i="59"/>
  <c r="G60" i="59"/>
  <c r="G57" i="59"/>
  <c r="G56" i="59" s="1"/>
  <c r="G55" i="59" s="1"/>
  <c r="G52" i="59"/>
  <c r="G51" i="59"/>
  <c r="G50" i="59" s="1"/>
  <c r="G43" i="59"/>
  <c r="G42" i="59" s="1"/>
  <c r="G41" i="59" s="1"/>
  <c r="G37" i="59"/>
  <c r="G33" i="59"/>
  <c r="G26" i="59"/>
  <c r="G18" i="59"/>
  <c r="G17" i="59" s="1"/>
  <c r="G16" i="59" s="1"/>
  <c r="G15" i="59" l="1"/>
  <c r="G12" i="59" s="1"/>
  <c r="G10" i="59" s="1"/>
  <c r="G148" i="59" s="1"/>
  <c r="G149" i="59" s="1"/>
</calcChain>
</file>

<file path=xl/sharedStrings.xml><?xml version="1.0" encoding="utf-8"?>
<sst xmlns="http://schemas.openxmlformats.org/spreadsheetml/2006/main" count="298" uniqueCount="141">
  <si>
    <t>住　　　　所</t>
  </si>
  <si>
    <t>商号又は名称</t>
  </si>
  <si>
    <t>代 表 者 名</t>
  </si>
  <si>
    <t>工事費内訳書</t>
  </si>
  <si>
    <t>工 事 名</t>
  </si>
  <si>
    <t>Ｒ８馬林　林開田野内杖立線穴吹　美馬市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</si>
  <si>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</si>
  <si>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</si>
  <si>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</si>
  <si>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</si>
  <si>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</si>
  <si>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</si>
  <si>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</si>
  <si>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</si>
  <si>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</si>
  <si>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</si>
  <si>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</si>
  <si>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</si>
  <si>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</si>
  <si>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</si>
  <si>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</si>
  <si>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</si>
  <si>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_x000D_V＝987m3</t>
  </si>
  <si>
    <t>土工（本線）
_x000D_No210+14.0～No216+12.5（BC113）</t>
  </si>
  <si>
    <t>切土 礫質土
_x000D_</t>
  </si>
  <si>
    <t>m3</t>
  </si>
  <si>
    <t>㎡</t>
  </si>
  <si>
    <t>切土 軟岩(Ⅰ)A
_x000D_</t>
  </si>
  <si>
    <t>盛土
_x000D_</t>
  </si>
  <si>
    <t>捨土運搬
_x000D_</t>
  </si>
  <si>
    <t>路面工
_x000D_A＝359.5ｍ2</t>
  </si>
  <si>
    <t>路面工(本線)
_x000D_No209+14.6（EC108）～No214+9.5（EC111）</t>
  </si>
  <si>
    <t>路面工
_x000D_</t>
  </si>
  <si>
    <t>コンクリート路面工(機械舗設)
_x000D_</t>
  </si>
  <si>
    <t>コンクリート路面工(養生工)
_x000D_</t>
  </si>
  <si>
    <t>コンクリート路面工(溶接金網敷設)
_x000D_</t>
  </si>
  <si>
    <t>舗装止め丸太工(1段)
_x000D_</t>
  </si>
  <si>
    <t>ｍ</t>
  </si>
  <si>
    <t>法面保護工
_x000D_A＝920.8m2</t>
  </si>
  <si>
    <t>法面保護工(本線)
_x000D_</t>
  </si>
  <si>
    <t>法面保護工
_x000D_</t>
  </si>
  <si>
    <t>植生マット工
_x000D_</t>
  </si>
  <si>
    <t>擁壁工
_x000D_</t>
  </si>
  <si>
    <t>擁壁工(本線)
_x000D_コンクリート擁壁　V＝73.9m3</t>
  </si>
  <si>
    <t>擁壁工(ｺﾝｸﾘｰﾄ)
_x000D_No212+6.1～No.212+14.8</t>
  </si>
  <si>
    <t>擁壁工(ｺﾝｸﾘｰﾄ)
_x000D_No212+18.4～No.214+4.9</t>
  </si>
  <si>
    <t>排水施設工
_x000D_</t>
  </si>
  <si>
    <t>呑口工
_x000D_</t>
  </si>
  <si>
    <t>溝渠工(グレーチング)
_x000D_</t>
  </si>
  <si>
    <t>鋼製グレーチング(圧接型受枠付)
_x000D_横断Ｔ－25　995×500×65</t>
  </si>
  <si>
    <t>組</t>
  </si>
  <si>
    <t>側溝
_x000D_</t>
  </si>
  <si>
    <t>鉄筋コンクリート側溝
_x000D_</t>
  </si>
  <si>
    <t>道路付属施設工
_x000D_1.0式</t>
  </si>
  <si>
    <t>道路付属施設工
_x000D_</t>
  </si>
  <si>
    <t>ガードレール
_x000D_</t>
  </si>
  <si>
    <t>ton</t>
  </si>
  <si>
    <t>仮設工
_x000D_</t>
  </si>
  <si>
    <t>落石防護柵工
_x000D_</t>
  </si>
  <si>
    <t>支障木処理工
_x000D_1.0式</t>
  </si>
  <si>
    <t>伐採費
_x000D_</t>
  </si>
  <si>
    <t>伐採費　スギ
_x000D_</t>
  </si>
  <si>
    <t>スギ　伐採費
_x000D_胸高直径　10cm</t>
  </si>
  <si>
    <t>本</t>
  </si>
  <si>
    <t>スギ　伐採費
_x000D_胸高直径　17cm</t>
  </si>
  <si>
    <t>スギ　伐採費
_x000D_胸高直径　18cm</t>
  </si>
  <si>
    <t>スギ　伐採費
_x000D_胸高直径　19cm</t>
  </si>
  <si>
    <t>スギ　伐採費
_x000D_胸高直径　21cm</t>
  </si>
  <si>
    <t>スギ　伐採費
_x000D_胸高直径　22cm</t>
  </si>
  <si>
    <t>スギ　伐採費
_x000D_胸高直径　23cm</t>
  </si>
  <si>
    <t>スギ　伐採費
_x000D_胸高直径　24cm</t>
  </si>
  <si>
    <t>スギ　伐採費
_x000D_胸高直径　25cm</t>
  </si>
  <si>
    <t>スギ　伐採費
_x000D_胸高直径　27cm</t>
  </si>
  <si>
    <t>スギ　伐採費
_x000D_胸高直径　28cm</t>
  </si>
  <si>
    <t>スギ　伐採費
_x000D_胸高直径　29cm</t>
  </si>
  <si>
    <t>スギ　伐採費
_x000D_胸高直径　30cm</t>
  </si>
  <si>
    <t>スギ　伐採費
_x000D_胸高直径　31cm</t>
  </si>
  <si>
    <t>スギ　伐採費
_x000D_胸高直径　32cm</t>
  </si>
  <si>
    <t>スギ　伐採費
_x000D_胸高直径　33cm</t>
  </si>
  <si>
    <t>スギ　伐採費
_x000D_胸高直径　34cm</t>
  </si>
  <si>
    <t>スギ　伐採費
_x000D_胸高直径　35cm</t>
  </si>
  <si>
    <t>スギ　伐採費
_x000D_胸高直径　36cm</t>
  </si>
  <si>
    <t>スギ　伐採費
_x000D_胸高直径　39cm</t>
  </si>
  <si>
    <t>スギ　伐採費
_x000D_胸高直径　40cm</t>
  </si>
  <si>
    <t>スギ　伐採費
_x000D_胸高直径　41cm</t>
  </si>
  <si>
    <t>スギ　伐採費
_x000D_胸高直径　42cm</t>
  </si>
  <si>
    <t>スギ　伐採費
_x000D_胸高直径　43cm</t>
  </si>
  <si>
    <t>スギ　伐採費
_x000D_胸高直径　44cm</t>
  </si>
  <si>
    <t>スギ　伐採費
_x000D_胸高直径　46cm</t>
  </si>
  <si>
    <t>スギ　伐採費
_x000D_胸高直径　47cm</t>
  </si>
  <si>
    <t>スギ　伐採費
_x000D_胸高直径　48cm</t>
  </si>
  <si>
    <t>スギ　伐採費
_x000D_胸高直径　50cm</t>
  </si>
  <si>
    <t>スギ　伐採費
_x000D_胸高直径　56cm</t>
  </si>
  <si>
    <t>スギ　伐採費
_x000D_胸高直径　59cm</t>
  </si>
  <si>
    <t>伐採費　雑木
_x000D_</t>
  </si>
  <si>
    <t>雑木
_x000D_31㎝以上</t>
  </si>
  <si>
    <t>根株処分費
_x000D_</t>
  </si>
  <si>
    <t>丸太筋工(皮剥無　先端加工有　2本筋工)
_x000D_</t>
  </si>
  <si>
    <t>枝条片付
_x000D_</t>
  </si>
  <si>
    <t>間接工事費
_x000D_</t>
  </si>
  <si>
    <t>共通仮設費
_x000D_</t>
  </si>
  <si>
    <t>共通仮設費（率計上）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</si>
  <si>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</si>
  <si>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</si>
  <si>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</si>
  <si>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</si>
  <si>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</si>
  <si>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</si>
  <si>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</si>
  <si>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</si>
  <si>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</si>
  <si>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</si>
  <si>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床掘工
機械掘削</t>
    <rPh sb="4" eb="8">
      <t>キカイクッサク</t>
    </rPh>
    <phoneticPr fontId="7"/>
  </si>
  <si>
    <t>埋戻工
機械埋戻し</t>
    <rPh sb="4" eb="6">
      <t>キカイ</t>
    </rPh>
    <rPh sb="6" eb="8">
      <t>ウメモド</t>
    </rPh>
    <phoneticPr fontId="7"/>
  </si>
  <si>
    <t>片切掘削(切取)
機械掘削（人力併用）</t>
    <rPh sb="5" eb="7">
      <t>キリト</t>
    </rPh>
    <rPh sb="9" eb="11">
      <t>キカイ</t>
    </rPh>
    <rPh sb="11" eb="13">
      <t>クッサク</t>
    </rPh>
    <rPh sb="14" eb="18">
      <t>ジンリキヘイヨウ</t>
    </rPh>
    <phoneticPr fontId="7"/>
  </si>
  <si>
    <t>機械掘削工（切取）
機械掘削</t>
    <rPh sb="0" eb="2">
      <t>キカイ</t>
    </rPh>
    <rPh sb="10" eb="14">
      <t>キカイクッサク</t>
    </rPh>
    <phoneticPr fontId="7"/>
  </si>
  <si>
    <t>掘削土積込　礫質土
機械積込</t>
    <rPh sb="10" eb="14">
      <t>キカイツミコミ</t>
    </rPh>
    <phoneticPr fontId="7"/>
  </si>
  <si>
    <t>機械切土法面整形
機械</t>
    <rPh sb="9" eb="11">
      <t>キカイ</t>
    </rPh>
    <phoneticPr fontId="7"/>
  </si>
  <si>
    <t>掘削土積込　軟岩IA
機械積込</t>
    <rPh sb="11" eb="13">
      <t>キカイ</t>
    </rPh>
    <rPh sb="13" eb="15">
      <t>ツミコミ</t>
    </rPh>
    <phoneticPr fontId="7"/>
  </si>
  <si>
    <t>機械盛土
路床,敷均し・締固め</t>
    <rPh sb="0" eb="2">
      <t>キカイ</t>
    </rPh>
    <rPh sb="8" eb="10">
      <t>シキナラ</t>
    </rPh>
    <rPh sb="12" eb="14">
      <t>シメカタ</t>
    </rPh>
    <phoneticPr fontId="7"/>
  </si>
  <si>
    <t>機械盛土
路体,敷均し・締固め</t>
    <rPh sb="0" eb="2">
      <t>キカイ</t>
    </rPh>
    <rPh sb="6" eb="7">
      <t>タイ</t>
    </rPh>
    <rPh sb="8" eb="10">
      <t>シキナラ</t>
    </rPh>
    <rPh sb="12" eb="14">
      <t>シメカタ</t>
    </rPh>
    <phoneticPr fontId="7"/>
  </si>
  <si>
    <t>捨土運搬　礫質土　L＝12.2km
機械</t>
    <rPh sb="0" eb="2">
      <t>ステド</t>
    </rPh>
    <rPh sb="18" eb="20">
      <t>キカイ</t>
    </rPh>
    <phoneticPr fontId="7"/>
  </si>
  <si>
    <t>捨土運搬　軟岩ⅠA　L＝12.2km
機械</t>
    <rPh sb="0" eb="2">
      <t>ステド</t>
    </rPh>
    <rPh sb="19" eb="21">
      <t>キカイ</t>
    </rPh>
    <phoneticPr fontId="7"/>
  </si>
  <si>
    <t>型枠
一般型枠,均しｺﾝｸﾘｰﾄ</t>
    <phoneticPr fontId="7"/>
  </si>
  <si>
    <t>目地板
瀝青繊維質目地板 t=10mm</t>
    <phoneticPr fontId="7"/>
  </si>
  <si>
    <t>ﾓﾙﾀﾙ吹付工
厚7㎝</t>
    <phoneticPr fontId="7"/>
  </si>
  <si>
    <t>重力式擁壁
18-8-40(高炉)</t>
    <phoneticPr fontId="7"/>
  </si>
  <si>
    <t>基面整正</t>
    <phoneticPr fontId="7"/>
  </si>
  <si>
    <t>コンクリート 
小型構造物,一般養生,,18-8-40(高炉)</t>
    <phoneticPr fontId="7"/>
  </si>
  <si>
    <t>型枠
一般型枠,小型構造物</t>
    <phoneticPr fontId="7"/>
  </si>
  <si>
    <t>掘削土掘削積込　軟岩ⅠA
機械</t>
    <rPh sb="3" eb="5">
      <t>クッサク</t>
    </rPh>
    <rPh sb="8" eb="10">
      <t>ナンガン</t>
    </rPh>
    <rPh sb="13" eb="15">
      <t>キカイ</t>
    </rPh>
    <phoneticPr fontId="7"/>
  </si>
  <si>
    <t>基礎栗石工
20cm</t>
    <phoneticPr fontId="7"/>
  </si>
  <si>
    <t>機械運搬　栗石
L＝40.2km</t>
    <rPh sb="0" eb="2">
      <t>キカイ</t>
    </rPh>
    <rPh sb="5" eb="7">
      <t>グリイシ</t>
    </rPh>
    <phoneticPr fontId="7"/>
  </si>
  <si>
    <t>掘削土掘削積込　礫質土
機械</t>
    <rPh sb="3" eb="5">
      <t>クッサク</t>
    </rPh>
    <rPh sb="8" eb="11">
      <t>レキシツド</t>
    </rPh>
    <rPh sb="12" eb="14">
      <t>キカイ</t>
    </rPh>
    <phoneticPr fontId="7"/>
  </si>
  <si>
    <t>ふとんかご
高さ50cm×幅120cm</t>
    <phoneticPr fontId="7"/>
  </si>
  <si>
    <t>ｶﾞｰﾄﾞﾚｰﾙ設置
ｺﾝｸﾘｰﾄ建込,塗装品C-2B,直線部</t>
    <phoneticPr fontId="7"/>
  </si>
  <si>
    <t>鉄筋工
加工・組立</t>
    <phoneticPr fontId="7"/>
  </si>
  <si>
    <t xml:space="preserve">機械運搬（チップ）
</t>
    <rPh sb="0" eb="2">
      <t>キカイ</t>
    </rPh>
    <phoneticPr fontId="7"/>
  </si>
  <si>
    <t xml:space="preserve">木材チップ化
</t>
    <phoneticPr fontId="7"/>
  </si>
  <si>
    <t xml:space="preserve">機械運搬（根株）
</t>
    <rPh sb="0" eb="2">
      <t>キカイ</t>
    </rPh>
    <rPh sb="5" eb="7">
      <t>ネカブ</t>
    </rPh>
    <phoneticPr fontId="7"/>
  </si>
  <si>
    <t xml:space="preserve">枝条片付
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</si>
</sst>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51"/>
  <sheetViews>
    <sheetView showGridLines="0" tabSelected="1" topLeftCell="A90" zoomScaleNormal="100" zoomScaleSheetLayoutView="100" workbookViewId="0">
      <selection activeCell="D136" sqref="D136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+G12+G140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+G16+G41+G50+G55+G63+G86+G91+G95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+G18+G26+G33+G37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+G19+G20+G21+G22+G23+G24+G25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112</v>
      </c>
      <c r="E19" s="9" t="s">
        <v>25</v>
      </c>
      <c r="F19" s="10">
        <v>47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112</v>
      </c>
      <c r="E20" s="9" t="s">
        <v>25</v>
      </c>
      <c r="F20" s="10">
        <v>1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113</v>
      </c>
      <c r="E21" s="9" t="s">
        <v>25</v>
      </c>
      <c r="F21" s="10">
        <v>20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114</v>
      </c>
      <c r="E22" s="9" t="s">
        <v>25</v>
      </c>
      <c r="F22" s="10">
        <v>266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115</v>
      </c>
      <c r="E23" s="9" t="s">
        <v>25</v>
      </c>
      <c r="F23" s="10">
        <v>17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116</v>
      </c>
      <c r="E24" s="9" t="s">
        <v>25</v>
      </c>
      <c r="F24" s="10">
        <v>284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117</v>
      </c>
      <c r="E25" s="9" t="s">
        <v>26</v>
      </c>
      <c r="F25" s="10">
        <v>142.5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27</v>
      </c>
      <c r="E26" s="9" t="s">
        <v>13</v>
      </c>
      <c r="F26" s="10">
        <v>1</v>
      </c>
      <c r="G26" s="11">
        <f>+G27+G28+G29+G30+G31+G32</f>
        <v>0</v>
      </c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112</v>
      </c>
      <c r="E27" s="9" t="s">
        <v>25</v>
      </c>
      <c r="F27" s="10">
        <v>61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112</v>
      </c>
      <c r="E28" s="9" t="s">
        <v>25</v>
      </c>
      <c r="F28" s="10">
        <v>4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114</v>
      </c>
      <c r="E29" s="9" t="s">
        <v>25</v>
      </c>
      <c r="F29" s="10">
        <v>400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115</v>
      </c>
      <c r="E30" s="9" t="s">
        <v>25</v>
      </c>
      <c r="F30" s="10">
        <v>191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118</v>
      </c>
      <c r="E31" s="9" t="s">
        <v>25</v>
      </c>
      <c r="F31" s="10">
        <v>559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117</v>
      </c>
      <c r="E32" s="9" t="s">
        <v>26</v>
      </c>
      <c r="F32" s="10">
        <v>199.6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28</v>
      </c>
      <c r="E33" s="9" t="s">
        <v>13</v>
      </c>
      <c r="F33" s="10">
        <v>1</v>
      </c>
      <c r="G33" s="11">
        <f>+G34+G35+G36</f>
        <v>0</v>
      </c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119</v>
      </c>
      <c r="E34" s="9" t="s">
        <v>25</v>
      </c>
      <c r="F34" s="10">
        <v>1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119</v>
      </c>
      <c r="E35" s="9" t="s">
        <v>25</v>
      </c>
      <c r="F35" s="10">
        <v>43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120</v>
      </c>
      <c r="E36" s="9" t="s">
        <v>25</v>
      </c>
      <c r="F36" s="10">
        <v>9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29</v>
      </c>
      <c r="E37" s="9" t="s">
        <v>13</v>
      </c>
      <c r="F37" s="10">
        <v>1</v>
      </c>
      <c r="G37" s="11">
        <f>+G38+G39+G40</f>
        <v>0</v>
      </c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121</v>
      </c>
      <c r="E38" s="9" t="s">
        <v>25</v>
      </c>
      <c r="F38" s="10">
        <v>284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122</v>
      </c>
      <c r="E39" s="9" t="s">
        <v>25</v>
      </c>
      <c r="F39" s="10">
        <v>559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120</v>
      </c>
      <c r="E40" s="9" t="s">
        <v>25</v>
      </c>
      <c r="F40" s="10">
        <v>843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30" t="s">
        <v>30</v>
      </c>
      <c r="C41" s="30"/>
      <c r="D41" s="31"/>
      <c r="E41" s="9" t="s">
        <v>13</v>
      </c>
      <c r="F41" s="10">
        <v>1</v>
      </c>
      <c r="G41" s="11">
        <f>+G42</f>
        <v>0</v>
      </c>
      <c r="H41" s="1"/>
      <c r="I41" s="12">
        <v>32</v>
      </c>
      <c r="J41" s="12">
        <v>2</v>
      </c>
    </row>
    <row r="42" spans="1:10" ht="42" customHeight="1" x14ac:dyDescent="0.15">
      <c r="A42" s="13"/>
      <c r="B42" s="15"/>
      <c r="C42" s="30" t="s">
        <v>31</v>
      </c>
      <c r="D42" s="31"/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>
        <v>3</v>
      </c>
    </row>
    <row r="43" spans="1:10" ht="42" customHeight="1" x14ac:dyDescent="0.15">
      <c r="A43" s="13"/>
      <c r="B43" s="15"/>
      <c r="C43" s="15"/>
      <c r="D43" s="16" t="s">
        <v>32</v>
      </c>
      <c r="E43" s="9" t="s">
        <v>13</v>
      </c>
      <c r="F43" s="10">
        <v>1</v>
      </c>
      <c r="G43" s="11">
        <f>+G44+G45+G46+G47+G48+G49</f>
        <v>0</v>
      </c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33</v>
      </c>
      <c r="E44" s="9" t="s">
        <v>26</v>
      </c>
      <c r="F44" s="10">
        <v>359.5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34</v>
      </c>
      <c r="E45" s="9" t="s">
        <v>26</v>
      </c>
      <c r="F45" s="10">
        <v>359.5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35</v>
      </c>
      <c r="E46" s="9" t="s">
        <v>26</v>
      </c>
      <c r="F46" s="10">
        <v>343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36</v>
      </c>
      <c r="E47" s="9" t="s">
        <v>37</v>
      </c>
      <c r="F47" s="10">
        <v>87.6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123</v>
      </c>
      <c r="E48" s="9" t="s">
        <v>26</v>
      </c>
      <c r="F48" s="10">
        <v>4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124</v>
      </c>
      <c r="E49" s="9" t="s">
        <v>26</v>
      </c>
      <c r="F49" s="10">
        <v>8.1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30" t="s">
        <v>38</v>
      </c>
      <c r="C50" s="30"/>
      <c r="D50" s="31"/>
      <c r="E50" s="9" t="s">
        <v>13</v>
      </c>
      <c r="F50" s="10">
        <v>1</v>
      </c>
      <c r="G50" s="11">
        <f>+G51</f>
        <v>0</v>
      </c>
      <c r="H50" s="1"/>
      <c r="I50" s="12">
        <v>41</v>
      </c>
      <c r="J50" s="12">
        <v>2</v>
      </c>
    </row>
    <row r="51" spans="1:10" ht="42" customHeight="1" x14ac:dyDescent="0.15">
      <c r="A51" s="13"/>
      <c r="B51" s="15"/>
      <c r="C51" s="30" t="s">
        <v>39</v>
      </c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3</v>
      </c>
    </row>
    <row r="52" spans="1:10" ht="42" customHeight="1" x14ac:dyDescent="0.15">
      <c r="A52" s="13"/>
      <c r="B52" s="15"/>
      <c r="C52" s="15"/>
      <c r="D52" s="16" t="s">
        <v>40</v>
      </c>
      <c r="E52" s="9" t="s">
        <v>13</v>
      </c>
      <c r="F52" s="10">
        <v>1</v>
      </c>
      <c r="G52" s="11">
        <f>+G53+G54</f>
        <v>0</v>
      </c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41</v>
      </c>
      <c r="E53" s="9" t="s">
        <v>26</v>
      </c>
      <c r="F53" s="10">
        <v>238.3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125</v>
      </c>
      <c r="E54" s="9" t="s">
        <v>26</v>
      </c>
      <c r="F54" s="10">
        <v>682.5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30" t="s">
        <v>42</v>
      </c>
      <c r="C55" s="30"/>
      <c r="D55" s="31"/>
      <c r="E55" s="9" t="s">
        <v>13</v>
      </c>
      <c r="F55" s="10">
        <v>1</v>
      </c>
      <c r="G55" s="11">
        <f>+G56</f>
        <v>0</v>
      </c>
      <c r="H55" s="1"/>
      <c r="I55" s="12">
        <v>46</v>
      </c>
      <c r="J55" s="12">
        <v>2</v>
      </c>
    </row>
    <row r="56" spans="1:10" ht="42" customHeight="1" x14ac:dyDescent="0.15">
      <c r="A56" s="13"/>
      <c r="B56" s="15"/>
      <c r="C56" s="30" t="s">
        <v>43</v>
      </c>
      <c r="D56" s="31"/>
      <c r="E56" s="9" t="s">
        <v>13</v>
      </c>
      <c r="F56" s="10">
        <v>1</v>
      </c>
      <c r="G56" s="11">
        <f>+G57+G60</f>
        <v>0</v>
      </c>
      <c r="H56" s="1"/>
      <c r="I56" s="12">
        <v>47</v>
      </c>
      <c r="J56" s="12">
        <v>3</v>
      </c>
    </row>
    <row r="57" spans="1:10" ht="42" customHeight="1" x14ac:dyDescent="0.15">
      <c r="A57" s="13"/>
      <c r="B57" s="15"/>
      <c r="C57" s="15"/>
      <c r="D57" s="16" t="s">
        <v>44</v>
      </c>
      <c r="E57" s="9" t="s">
        <v>13</v>
      </c>
      <c r="F57" s="10">
        <v>1</v>
      </c>
      <c r="G57" s="11">
        <f>+G58+G59</f>
        <v>0</v>
      </c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126</v>
      </c>
      <c r="E58" s="9" t="s">
        <v>25</v>
      </c>
      <c r="F58" s="10">
        <v>10.5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127</v>
      </c>
      <c r="E59" s="9" t="s">
        <v>26</v>
      </c>
      <c r="F59" s="10">
        <v>7.8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45</v>
      </c>
      <c r="E60" s="9" t="s">
        <v>13</v>
      </c>
      <c r="F60" s="10">
        <v>1</v>
      </c>
      <c r="G60" s="11">
        <f>+G61+G62</f>
        <v>0</v>
      </c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126</v>
      </c>
      <c r="E61" s="9" t="s">
        <v>25</v>
      </c>
      <c r="F61" s="10">
        <v>63.4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15"/>
      <c r="C62" s="15"/>
      <c r="D62" s="16" t="s">
        <v>127</v>
      </c>
      <c r="E62" s="9" t="s">
        <v>26</v>
      </c>
      <c r="F62" s="10">
        <v>35.299999999999997</v>
      </c>
      <c r="G62" s="14"/>
      <c r="H62" s="1"/>
      <c r="I62" s="12">
        <v>53</v>
      </c>
      <c r="J62" s="12">
        <v>4</v>
      </c>
    </row>
    <row r="63" spans="1:10" ht="42" customHeight="1" x14ac:dyDescent="0.15">
      <c r="A63" s="13"/>
      <c r="B63" s="30" t="s">
        <v>46</v>
      </c>
      <c r="C63" s="30"/>
      <c r="D63" s="31"/>
      <c r="E63" s="9" t="s">
        <v>13</v>
      </c>
      <c r="F63" s="10">
        <v>1</v>
      </c>
      <c r="G63" s="11">
        <f>+G64</f>
        <v>0</v>
      </c>
      <c r="H63" s="1"/>
      <c r="I63" s="12">
        <v>54</v>
      </c>
      <c r="J63" s="12">
        <v>2</v>
      </c>
    </row>
    <row r="64" spans="1:10" ht="42" customHeight="1" x14ac:dyDescent="0.15">
      <c r="A64" s="13"/>
      <c r="B64" s="15"/>
      <c r="C64" s="30" t="s">
        <v>46</v>
      </c>
      <c r="D64" s="31"/>
      <c r="E64" s="9" t="s">
        <v>13</v>
      </c>
      <c r="F64" s="10">
        <v>1</v>
      </c>
      <c r="G64" s="11">
        <f>+G65+G71+G84</f>
        <v>0</v>
      </c>
      <c r="H64" s="1"/>
      <c r="I64" s="12">
        <v>55</v>
      </c>
      <c r="J64" s="12">
        <v>3</v>
      </c>
    </row>
    <row r="65" spans="1:10" ht="42" customHeight="1" x14ac:dyDescent="0.15">
      <c r="A65" s="13"/>
      <c r="B65" s="15"/>
      <c r="C65" s="15"/>
      <c r="D65" s="16" t="s">
        <v>47</v>
      </c>
      <c r="E65" s="9" t="s">
        <v>13</v>
      </c>
      <c r="F65" s="10">
        <v>1</v>
      </c>
      <c r="G65" s="11">
        <f>+G66+G67+G68+G69+G70</f>
        <v>0</v>
      </c>
      <c r="H65" s="1"/>
      <c r="I65" s="12">
        <v>56</v>
      </c>
      <c r="J65" s="12">
        <v>4</v>
      </c>
    </row>
    <row r="66" spans="1:10" ht="42" customHeight="1" x14ac:dyDescent="0.15">
      <c r="A66" s="13"/>
      <c r="B66" s="15"/>
      <c r="C66" s="15"/>
      <c r="D66" s="16" t="s">
        <v>128</v>
      </c>
      <c r="E66" s="9" t="s">
        <v>25</v>
      </c>
      <c r="F66" s="10">
        <v>0.3</v>
      </c>
      <c r="G66" s="14"/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129</v>
      </c>
      <c r="E67" s="9" t="s">
        <v>26</v>
      </c>
      <c r="F67" s="10">
        <v>2.1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15"/>
      <c r="C68" s="15"/>
      <c r="D68" s="16" t="s">
        <v>127</v>
      </c>
      <c r="E68" s="9" t="s">
        <v>26</v>
      </c>
      <c r="F68" s="10">
        <v>1.1000000000000001</v>
      </c>
      <c r="G68" s="14"/>
      <c r="H68" s="1"/>
      <c r="I68" s="12">
        <v>59</v>
      </c>
      <c r="J68" s="12">
        <v>4</v>
      </c>
    </row>
    <row r="69" spans="1:10" ht="42" customHeight="1" x14ac:dyDescent="0.15">
      <c r="A69" s="13"/>
      <c r="B69" s="15"/>
      <c r="C69" s="15"/>
      <c r="D69" s="16" t="s">
        <v>130</v>
      </c>
      <c r="E69" s="9" t="s">
        <v>25</v>
      </c>
      <c r="F69" s="10">
        <v>1</v>
      </c>
      <c r="G69" s="14"/>
      <c r="H69" s="1"/>
      <c r="I69" s="12">
        <v>60</v>
      </c>
      <c r="J69" s="12">
        <v>4</v>
      </c>
    </row>
    <row r="70" spans="1:10" ht="42" customHeight="1" x14ac:dyDescent="0.15">
      <c r="A70" s="13"/>
      <c r="B70" s="15"/>
      <c r="C70" s="15"/>
      <c r="D70" s="16" t="s">
        <v>122</v>
      </c>
      <c r="E70" s="9" t="s">
        <v>25</v>
      </c>
      <c r="F70" s="10">
        <v>1</v>
      </c>
      <c r="G70" s="14"/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48</v>
      </c>
      <c r="E71" s="9" t="s">
        <v>13</v>
      </c>
      <c r="F71" s="10">
        <v>1</v>
      </c>
      <c r="G71" s="11">
        <f>+G72+G73+G74+G75+G76+G77+G78+G79+G80+G81+G82+G83</f>
        <v>0</v>
      </c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49</v>
      </c>
      <c r="E72" s="9" t="s">
        <v>50</v>
      </c>
      <c r="F72" s="10">
        <v>4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128</v>
      </c>
      <c r="E73" s="9" t="s">
        <v>25</v>
      </c>
      <c r="F73" s="10">
        <v>1.7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15"/>
      <c r="C74" s="15"/>
      <c r="D74" s="16" t="s">
        <v>129</v>
      </c>
      <c r="E74" s="9" t="s">
        <v>26</v>
      </c>
      <c r="F74" s="10">
        <v>9.5</v>
      </c>
      <c r="G74" s="14"/>
      <c r="H74" s="1"/>
      <c r="I74" s="12">
        <v>65</v>
      </c>
      <c r="J74" s="12">
        <v>4</v>
      </c>
    </row>
    <row r="75" spans="1:10" ht="42" customHeight="1" x14ac:dyDescent="0.15">
      <c r="A75" s="13"/>
      <c r="B75" s="15"/>
      <c r="C75" s="15"/>
      <c r="D75" s="16" t="s">
        <v>131</v>
      </c>
      <c r="E75" s="9" t="s">
        <v>26</v>
      </c>
      <c r="F75" s="10">
        <v>1.7</v>
      </c>
      <c r="G75" s="14"/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132</v>
      </c>
      <c r="E76" s="9" t="s">
        <v>25</v>
      </c>
      <c r="F76" s="10">
        <v>0.6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127</v>
      </c>
      <c r="E77" s="9" t="s">
        <v>26</v>
      </c>
      <c r="F77" s="10">
        <v>2.4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15"/>
      <c r="C78" s="15"/>
      <c r="D78" s="16" t="s">
        <v>133</v>
      </c>
      <c r="E78" s="9" t="s">
        <v>25</v>
      </c>
      <c r="F78" s="10">
        <v>1</v>
      </c>
      <c r="G78" s="14"/>
      <c r="H78" s="1"/>
      <c r="I78" s="12">
        <v>69</v>
      </c>
      <c r="J78" s="12">
        <v>4</v>
      </c>
    </row>
    <row r="79" spans="1:10" ht="42" customHeight="1" x14ac:dyDescent="0.15">
      <c r="A79" s="13"/>
      <c r="B79" s="15"/>
      <c r="C79" s="15"/>
      <c r="D79" s="16" t="s">
        <v>130</v>
      </c>
      <c r="E79" s="9" t="s">
        <v>25</v>
      </c>
      <c r="F79" s="10">
        <v>2</v>
      </c>
      <c r="G79" s="14"/>
      <c r="H79" s="1"/>
      <c r="I79" s="12">
        <v>70</v>
      </c>
      <c r="J79" s="12">
        <v>4</v>
      </c>
    </row>
    <row r="80" spans="1:10" ht="42" customHeight="1" x14ac:dyDescent="0.15">
      <c r="A80" s="13"/>
      <c r="B80" s="15"/>
      <c r="C80" s="15"/>
      <c r="D80" s="16" t="s">
        <v>134</v>
      </c>
      <c r="E80" s="9" t="s">
        <v>37</v>
      </c>
      <c r="F80" s="10">
        <v>2</v>
      </c>
      <c r="G80" s="14"/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132</v>
      </c>
      <c r="E81" s="9" t="s">
        <v>25</v>
      </c>
      <c r="F81" s="10">
        <v>1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121</v>
      </c>
      <c r="E82" s="9" t="s">
        <v>25</v>
      </c>
      <c r="F82" s="10">
        <v>1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122</v>
      </c>
      <c r="E83" s="9" t="s">
        <v>25</v>
      </c>
      <c r="F83" s="10">
        <v>2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15"/>
      <c r="C84" s="15"/>
      <c r="D84" s="16" t="s">
        <v>51</v>
      </c>
      <c r="E84" s="9" t="s">
        <v>13</v>
      </c>
      <c r="F84" s="10">
        <v>1</v>
      </c>
      <c r="G84" s="11">
        <f>+G85</f>
        <v>0</v>
      </c>
      <c r="H84" s="1"/>
      <c r="I84" s="12">
        <v>75</v>
      </c>
      <c r="J84" s="12">
        <v>4</v>
      </c>
    </row>
    <row r="85" spans="1:10" ht="42" customHeight="1" x14ac:dyDescent="0.15">
      <c r="A85" s="13"/>
      <c r="B85" s="15"/>
      <c r="C85" s="15"/>
      <c r="D85" s="16" t="s">
        <v>52</v>
      </c>
      <c r="E85" s="9" t="s">
        <v>37</v>
      </c>
      <c r="F85" s="10">
        <v>14.8</v>
      </c>
      <c r="G85" s="14"/>
      <c r="H85" s="1"/>
      <c r="I85" s="12">
        <v>76</v>
      </c>
      <c r="J85" s="12">
        <v>4</v>
      </c>
    </row>
    <row r="86" spans="1:10" ht="42" customHeight="1" x14ac:dyDescent="0.15">
      <c r="A86" s="13"/>
      <c r="B86" s="30" t="s">
        <v>53</v>
      </c>
      <c r="C86" s="30"/>
      <c r="D86" s="31"/>
      <c r="E86" s="9" t="s">
        <v>13</v>
      </c>
      <c r="F86" s="10">
        <v>1</v>
      </c>
      <c r="G86" s="11">
        <f>+G87</f>
        <v>0</v>
      </c>
      <c r="H86" s="1"/>
      <c r="I86" s="12">
        <v>77</v>
      </c>
      <c r="J86" s="12">
        <v>2</v>
      </c>
    </row>
    <row r="87" spans="1:10" ht="42" customHeight="1" x14ac:dyDescent="0.15">
      <c r="A87" s="13"/>
      <c r="B87" s="15"/>
      <c r="C87" s="30" t="s">
        <v>54</v>
      </c>
      <c r="D87" s="31"/>
      <c r="E87" s="9" t="s">
        <v>13</v>
      </c>
      <c r="F87" s="10">
        <v>1</v>
      </c>
      <c r="G87" s="11">
        <f>+G88</f>
        <v>0</v>
      </c>
      <c r="H87" s="1"/>
      <c r="I87" s="12">
        <v>78</v>
      </c>
      <c r="J87" s="12">
        <v>3</v>
      </c>
    </row>
    <row r="88" spans="1:10" ht="42" customHeight="1" x14ac:dyDescent="0.15">
      <c r="A88" s="13"/>
      <c r="B88" s="15"/>
      <c r="C88" s="15"/>
      <c r="D88" s="16" t="s">
        <v>55</v>
      </c>
      <c r="E88" s="9" t="s">
        <v>13</v>
      </c>
      <c r="F88" s="10">
        <v>1</v>
      </c>
      <c r="G88" s="11">
        <f>+G89+G90</f>
        <v>0</v>
      </c>
      <c r="H88" s="1"/>
      <c r="I88" s="12">
        <v>79</v>
      </c>
      <c r="J88" s="12">
        <v>4</v>
      </c>
    </row>
    <row r="89" spans="1:10" ht="42" customHeight="1" x14ac:dyDescent="0.15">
      <c r="A89" s="13"/>
      <c r="B89" s="15"/>
      <c r="C89" s="15"/>
      <c r="D89" s="16" t="s">
        <v>135</v>
      </c>
      <c r="E89" s="9" t="s">
        <v>37</v>
      </c>
      <c r="F89" s="10">
        <v>34</v>
      </c>
      <c r="G89" s="14"/>
      <c r="H89" s="1"/>
      <c r="I89" s="12">
        <v>80</v>
      </c>
      <c r="J89" s="12">
        <v>4</v>
      </c>
    </row>
    <row r="90" spans="1:10" ht="42" customHeight="1" x14ac:dyDescent="0.15">
      <c r="A90" s="13"/>
      <c r="B90" s="15"/>
      <c r="C90" s="15"/>
      <c r="D90" s="16" t="s">
        <v>136</v>
      </c>
      <c r="E90" s="9" t="s">
        <v>56</v>
      </c>
      <c r="F90" s="10">
        <v>0.05</v>
      </c>
      <c r="G90" s="14"/>
      <c r="H90" s="1"/>
      <c r="I90" s="12">
        <v>81</v>
      </c>
      <c r="J90" s="12">
        <v>4</v>
      </c>
    </row>
    <row r="91" spans="1:10" ht="42" customHeight="1" x14ac:dyDescent="0.15">
      <c r="A91" s="13"/>
      <c r="B91" s="30" t="s">
        <v>57</v>
      </c>
      <c r="C91" s="30"/>
      <c r="D91" s="31"/>
      <c r="E91" s="9" t="s">
        <v>13</v>
      </c>
      <c r="F91" s="10">
        <v>1</v>
      </c>
      <c r="G91" s="11">
        <f>+G92</f>
        <v>0</v>
      </c>
      <c r="H91" s="1"/>
      <c r="I91" s="12">
        <v>82</v>
      </c>
      <c r="J91" s="12">
        <v>2</v>
      </c>
    </row>
    <row r="92" spans="1:10" ht="42" customHeight="1" x14ac:dyDescent="0.15">
      <c r="A92" s="13"/>
      <c r="B92" s="15"/>
      <c r="C92" s="30" t="s">
        <v>57</v>
      </c>
      <c r="D92" s="31"/>
      <c r="E92" s="9" t="s">
        <v>13</v>
      </c>
      <c r="F92" s="10">
        <v>1</v>
      </c>
      <c r="G92" s="11">
        <f>+G93</f>
        <v>0</v>
      </c>
      <c r="H92" s="1"/>
      <c r="I92" s="12">
        <v>83</v>
      </c>
      <c r="J92" s="12">
        <v>3</v>
      </c>
    </row>
    <row r="93" spans="1:10" ht="42" customHeight="1" x14ac:dyDescent="0.15">
      <c r="A93" s="13"/>
      <c r="B93" s="15"/>
      <c r="C93" s="15"/>
      <c r="D93" s="16" t="s">
        <v>57</v>
      </c>
      <c r="E93" s="9" t="s">
        <v>13</v>
      </c>
      <c r="F93" s="10">
        <v>1</v>
      </c>
      <c r="G93" s="11">
        <f>+G94</f>
        <v>0</v>
      </c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58</v>
      </c>
      <c r="E94" s="9" t="s">
        <v>37</v>
      </c>
      <c r="F94" s="10">
        <v>86.7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30" t="s">
        <v>59</v>
      </c>
      <c r="C95" s="30"/>
      <c r="D95" s="31"/>
      <c r="E95" s="9" t="s">
        <v>13</v>
      </c>
      <c r="F95" s="10">
        <v>1</v>
      </c>
      <c r="G95" s="11">
        <f>+G96+G131+G137</f>
        <v>0</v>
      </c>
      <c r="H95" s="1"/>
      <c r="I95" s="12">
        <v>86</v>
      </c>
      <c r="J95" s="12">
        <v>2</v>
      </c>
    </row>
    <row r="96" spans="1:10" ht="42" customHeight="1" x14ac:dyDescent="0.15">
      <c r="A96" s="13"/>
      <c r="B96" s="15"/>
      <c r="C96" s="30" t="s">
        <v>60</v>
      </c>
      <c r="D96" s="31"/>
      <c r="E96" s="9" t="s">
        <v>13</v>
      </c>
      <c r="F96" s="10">
        <v>1</v>
      </c>
      <c r="G96" s="11">
        <f>+G97+G129</f>
        <v>0</v>
      </c>
      <c r="H96" s="1"/>
      <c r="I96" s="12">
        <v>87</v>
      </c>
      <c r="J96" s="12">
        <v>3</v>
      </c>
    </row>
    <row r="97" spans="1:10" ht="42" customHeight="1" x14ac:dyDescent="0.15">
      <c r="A97" s="13"/>
      <c r="B97" s="15"/>
      <c r="C97" s="15"/>
      <c r="D97" s="16" t="s">
        <v>61</v>
      </c>
      <c r="E97" s="9" t="s">
        <v>13</v>
      </c>
      <c r="F97" s="10">
        <v>1</v>
      </c>
      <c r="G97" s="11">
        <f>+G98+G99+G100+G101+G102+G103+G104+G105+G106+G107+G108+G109+G110+G111+G112+G113+G114+G115+G116+G117+G118+G119+G120+G121+G122+G123+G124+G125+G126+G127+G128</f>
        <v>0</v>
      </c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62</v>
      </c>
      <c r="E98" s="9" t="s">
        <v>63</v>
      </c>
      <c r="F98" s="10">
        <v>1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64</v>
      </c>
      <c r="E99" s="9" t="s">
        <v>63</v>
      </c>
      <c r="F99" s="10">
        <v>1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15"/>
      <c r="C100" s="15"/>
      <c r="D100" s="16" t="s">
        <v>65</v>
      </c>
      <c r="E100" s="9" t="s">
        <v>63</v>
      </c>
      <c r="F100" s="10">
        <v>1</v>
      </c>
      <c r="G100" s="14"/>
      <c r="H100" s="1"/>
      <c r="I100" s="12">
        <v>91</v>
      </c>
      <c r="J100" s="12">
        <v>4</v>
      </c>
    </row>
    <row r="101" spans="1:10" ht="42" customHeight="1" x14ac:dyDescent="0.15">
      <c r="A101" s="13"/>
      <c r="B101" s="15"/>
      <c r="C101" s="15"/>
      <c r="D101" s="16" t="s">
        <v>66</v>
      </c>
      <c r="E101" s="9" t="s">
        <v>63</v>
      </c>
      <c r="F101" s="10">
        <v>2</v>
      </c>
      <c r="G101" s="14"/>
      <c r="H101" s="1"/>
      <c r="I101" s="12">
        <v>92</v>
      </c>
      <c r="J101" s="12">
        <v>4</v>
      </c>
    </row>
    <row r="102" spans="1:10" ht="42" customHeight="1" x14ac:dyDescent="0.15">
      <c r="A102" s="13"/>
      <c r="B102" s="15"/>
      <c r="C102" s="15"/>
      <c r="D102" s="16" t="s">
        <v>67</v>
      </c>
      <c r="E102" s="9" t="s">
        <v>63</v>
      </c>
      <c r="F102" s="10">
        <v>1</v>
      </c>
      <c r="G102" s="14"/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68</v>
      </c>
      <c r="E103" s="9" t="s">
        <v>63</v>
      </c>
      <c r="F103" s="10">
        <v>1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15"/>
      <c r="C104" s="15"/>
      <c r="D104" s="16" t="s">
        <v>69</v>
      </c>
      <c r="E104" s="9" t="s">
        <v>63</v>
      </c>
      <c r="F104" s="10">
        <v>3</v>
      </c>
      <c r="G104" s="14"/>
      <c r="H104" s="1"/>
      <c r="I104" s="12">
        <v>95</v>
      </c>
      <c r="J104" s="12">
        <v>4</v>
      </c>
    </row>
    <row r="105" spans="1:10" ht="42" customHeight="1" x14ac:dyDescent="0.15">
      <c r="A105" s="13"/>
      <c r="B105" s="15"/>
      <c r="C105" s="15"/>
      <c r="D105" s="16" t="s">
        <v>70</v>
      </c>
      <c r="E105" s="9" t="s">
        <v>63</v>
      </c>
      <c r="F105" s="10">
        <v>2</v>
      </c>
      <c r="G105" s="14"/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71</v>
      </c>
      <c r="E106" s="9" t="s">
        <v>63</v>
      </c>
      <c r="F106" s="10">
        <v>2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72</v>
      </c>
      <c r="E107" s="9" t="s">
        <v>63</v>
      </c>
      <c r="F107" s="10">
        <v>1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73</v>
      </c>
      <c r="E108" s="9" t="s">
        <v>63</v>
      </c>
      <c r="F108" s="10">
        <v>1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74</v>
      </c>
      <c r="E109" s="9" t="s">
        <v>63</v>
      </c>
      <c r="F109" s="10">
        <v>1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75</v>
      </c>
      <c r="E110" s="9" t="s">
        <v>63</v>
      </c>
      <c r="F110" s="10">
        <v>5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76</v>
      </c>
      <c r="E111" s="9" t="s">
        <v>63</v>
      </c>
      <c r="F111" s="10">
        <v>2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77</v>
      </c>
      <c r="E112" s="9" t="s">
        <v>63</v>
      </c>
      <c r="F112" s="10">
        <v>4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78</v>
      </c>
      <c r="E113" s="9" t="s">
        <v>63</v>
      </c>
      <c r="F113" s="10">
        <v>1</v>
      </c>
      <c r="G113" s="14"/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79</v>
      </c>
      <c r="E114" s="9" t="s">
        <v>63</v>
      </c>
      <c r="F114" s="10">
        <v>3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80</v>
      </c>
      <c r="E115" s="9" t="s">
        <v>63</v>
      </c>
      <c r="F115" s="10">
        <v>2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81</v>
      </c>
      <c r="E116" s="9" t="s">
        <v>63</v>
      </c>
      <c r="F116" s="10">
        <v>4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82</v>
      </c>
      <c r="E117" s="9" t="s">
        <v>63</v>
      </c>
      <c r="F117" s="10">
        <v>2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83</v>
      </c>
      <c r="E118" s="9" t="s">
        <v>63</v>
      </c>
      <c r="F118" s="10">
        <v>4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84</v>
      </c>
      <c r="E119" s="9" t="s">
        <v>63</v>
      </c>
      <c r="F119" s="10">
        <v>2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85</v>
      </c>
      <c r="E120" s="9" t="s">
        <v>63</v>
      </c>
      <c r="F120" s="10">
        <v>3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86</v>
      </c>
      <c r="E121" s="9" t="s">
        <v>63</v>
      </c>
      <c r="F121" s="10">
        <v>1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15"/>
      <c r="C122" s="15"/>
      <c r="D122" s="16" t="s">
        <v>87</v>
      </c>
      <c r="E122" s="9" t="s">
        <v>63</v>
      </c>
      <c r="F122" s="10">
        <v>1</v>
      </c>
      <c r="G122" s="14"/>
      <c r="H122" s="1"/>
      <c r="I122" s="12">
        <v>113</v>
      </c>
      <c r="J122" s="12">
        <v>4</v>
      </c>
    </row>
    <row r="123" spans="1:10" ht="42" customHeight="1" x14ac:dyDescent="0.15">
      <c r="A123" s="13"/>
      <c r="B123" s="15"/>
      <c r="C123" s="15"/>
      <c r="D123" s="16" t="s">
        <v>88</v>
      </c>
      <c r="E123" s="9" t="s">
        <v>63</v>
      </c>
      <c r="F123" s="10">
        <v>1</v>
      </c>
      <c r="G123" s="14"/>
      <c r="H123" s="1"/>
      <c r="I123" s="12">
        <v>114</v>
      </c>
      <c r="J123" s="12">
        <v>4</v>
      </c>
    </row>
    <row r="124" spans="1:10" ht="42" customHeight="1" x14ac:dyDescent="0.15">
      <c r="A124" s="13"/>
      <c r="B124" s="15"/>
      <c r="C124" s="15"/>
      <c r="D124" s="16" t="s">
        <v>89</v>
      </c>
      <c r="E124" s="9" t="s">
        <v>63</v>
      </c>
      <c r="F124" s="10">
        <v>1</v>
      </c>
      <c r="G124" s="14"/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90</v>
      </c>
      <c r="E125" s="9" t="s">
        <v>63</v>
      </c>
      <c r="F125" s="10">
        <v>1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91</v>
      </c>
      <c r="E126" s="9" t="s">
        <v>63</v>
      </c>
      <c r="F126" s="10">
        <v>3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15"/>
      <c r="D127" s="16" t="s">
        <v>92</v>
      </c>
      <c r="E127" s="9" t="s">
        <v>63</v>
      </c>
      <c r="F127" s="10">
        <v>2</v>
      </c>
      <c r="G127" s="14"/>
      <c r="H127" s="1"/>
      <c r="I127" s="12">
        <v>118</v>
      </c>
      <c r="J127" s="12">
        <v>4</v>
      </c>
    </row>
    <row r="128" spans="1:10" ht="42" customHeight="1" x14ac:dyDescent="0.15">
      <c r="A128" s="13"/>
      <c r="B128" s="15"/>
      <c r="C128" s="15"/>
      <c r="D128" s="16" t="s">
        <v>93</v>
      </c>
      <c r="E128" s="9" t="s">
        <v>63</v>
      </c>
      <c r="F128" s="10">
        <v>1</v>
      </c>
      <c r="G128" s="14"/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94</v>
      </c>
      <c r="E129" s="9" t="s">
        <v>13</v>
      </c>
      <c r="F129" s="10">
        <v>1</v>
      </c>
      <c r="G129" s="11">
        <f>+G130</f>
        <v>0</v>
      </c>
      <c r="H129" s="1"/>
      <c r="I129" s="12">
        <v>120</v>
      </c>
      <c r="J129" s="12">
        <v>4</v>
      </c>
    </row>
    <row r="130" spans="1:10" ht="42" customHeight="1" x14ac:dyDescent="0.15">
      <c r="A130" s="13"/>
      <c r="B130" s="15"/>
      <c r="C130" s="15"/>
      <c r="D130" s="16" t="s">
        <v>95</v>
      </c>
      <c r="E130" s="9" t="s">
        <v>25</v>
      </c>
      <c r="F130" s="10">
        <v>0.4</v>
      </c>
      <c r="G130" s="14"/>
      <c r="H130" s="1"/>
      <c r="I130" s="12">
        <v>121</v>
      </c>
      <c r="J130" s="12">
        <v>4</v>
      </c>
    </row>
    <row r="131" spans="1:10" ht="42" customHeight="1" x14ac:dyDescent="0.15">
      <c r="A131" s="13"/>
      <c r="B131" s="15"/>
      <c r="C131" s="30" t="s">
        <v>96</v>
      </c>
      <c r="D131" s="31"/>
      <c r="E131" s="9" t="s">
        <v>13</v>
      </c>
      <c r="F131" s="10">
        <v>1</v>
      </c>
      <c r="G131" s="11">
        <f>+G132</f>
        <v>0</v>
      </c>
      <c r="H131" s="1"/>
      <c r="I131" s="12">
        <v>122</v>
      </c>
      <c r="J131" s="12">
        <v>3</v>
      </c>
    </row>
    <row r="132" spans="1:10" ht="42" customHeight="1" x14ac:dyDescent="0.15">
      <c r="A132" s="13"/>
      <c r="B132" s="15"/>
      <c r="C132" s="15"/>
      <c r="D132" s="16" t="s">
        <v>96</v>
      </c>
      <c r="E132" s="9" t="s">
        <v>13</v>
      </c>
      <c r="F132" s="10">
        <v>1</v>
      </c>
      <c r="G132" s="11">
        <f>+G133+G134+G135+G136</f>
        <v>0</v>
      </c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15"/>
      <c r="D133" s="16" t="s">
        <v>139</v>
      </c>
      <c r="E133" s="9" t="s">
        <v>25</v>
      </c>
      <c r="F133" s="10">
        <v>26.2</v>
      </c>
      <c r="G133" s="14"/>
      <c r="H133" s="1"/>
      <c r="I133" s="12">
        <v>124</v>
      </c>
      <c r="J133" s="12">
        <v>4</v>
      </c>
    </row>
    <row r="134" spans="1:10" ht="42" customHeight="1" x14ac:dyDescent="0.15">
      <c r="A134" s="13"/>
      <c r="B134" s="15"/>
      <c r="C134" s="15"/>
      <c r="D134" s="16" t="s">
        <v>138</v>
      </c>
      <c r="E134" s="9" t="s">
        <v>25</v>
      </c>
      <c r="F134" s="10">
        <v>20.6</v>
      </c>
      <c r="G134" s="14"/>
      <c r="H134" s="1"/>
      <c r="I134" s="12">
        <v>125</v>
      </c>
      <c r="J134" s="12">
        <v>4</v>
      </c>
    </row>
    <row r="135" spans="1:10" ht="42" customHeight="1" x14ac:dyDescent="0.15">
      <c r="A135" s="13"/>
      <c r="B135" s="15"/>
      <c r="C135" s="15"/>
      <c r="D135" s="16" t="s">
        <v>137</v>
      </c>
      <c r="E135" s="9" t="s">
        <v>25</v>
      </c>
      <c r="F135" s="10">
        <v>32.9</v>
      </c>
      <c r="G135" s="14"/>
      <c r="H135" s="1"/>
      <c r="I135" s="12">
        <v>126</v>
      </c>
      <c r="J135" s="12">
        <v>4</v>
      </c>
    </row>
    <row r="136" spans="1:10" ht="42" customHeight="1" x14ac:dyDescent="0.15">
      <c r="A136" s="13"/>
      <c r="B136" s="15"/>
      <c r="C136" s="15"/>
      <c r="D136" s="16" t="s">
        <v>97</v>
      </c>
      <c r="E136" s="9" t="s">
        <v>37</v>
      </c>
      <c r="F136" s="10">
        <v>40</v>
      </c>
      <c r="G136" s="14"/>
      <c r="H136" s="1"/>
      <c r="I136" s="12">
        <v>127</v>
      </c>
      <c r="J136" s="12">
        <v>4</v>
      </c>
    </row>
    <row r="137" spans="1:10" ht="42" customHeight="1" x14ac:dyDescent="0.15">
      <c r="A137" s="13"/>
      <c r="B137" s="15"/>
      <c r="C137" s="30" t="s">
        <v>98</v>
      </c>
      <c r="D137" s="31"/>
      <c r="E137" s="9" t="s">
        <v>13</v>
      </c>
      <c r="F137" s="10">
        <v>1</v>
      </c>
      <c r="G137" s="11">
        <f>+G138</f>
        <v>0</v>
      </c>
      <c r="H137" s="1"/>
      <c r="I137" s="12">
        <v>128</v>
      </c>
      <c r="J137" s="12">
        <v>3</v>
      </c>
    </row>
    <row r="138" spans="1:10" ht="42" customHeight="1" x14ac:dyDescent="0.15">
      <c r="A138" s="13"/>
      <c r="B138" s="15"/>
      <c r="C138" s="15"/>
      <c r="D138" s="16" t="s">
        <v>98</v>
      </c>
      <c r="E138" s="9" t="s">
        <v>13</v>
      </c>
      <c r="F138" s="10">
        <v>1</v>
      </c>
      <c r="G138" s="11">
        <f>+G139</f>
        <v>0</v>
      </c>
      <c r="H138" s="1"/>
      <c r="I138" s="12">
        <v>129</v>
      </c>
      <c r="J138" s="12">
        <v>4</v>
      </c>
    </row>
    <row r="139" spans="1:10" ht="42" customHeight="1" x14ac:dyDescent="0.15">
      <c r="A139" s="13"/>
      <c r="B139" s="15"/>
      <c r="C139" s="15"/>
      <c r="D139" s="16" t="s">
        <v>140</v>
      </c>
      <c r="E139" s="9" t="s">
        <v>26</v>
      </c>
      <c r="F139" s="10">
        <v>546.79999999999995</v>
      </c>
      <c r="G139" s="14"/>
      <c r="H139" s="1"/>
      <c r="I139" s="12">
        <v>130</v>
      </c>
      <c r="J139" s="12">
        <v>4</v>
      </c>
    </row>
    <row r="140" spans="1:10" ht="42" customHeight="1" x14ac:dyDescent="0.15">
      <c r="A140" s="29" t="s">
        <v>99</v>
      </c>
      <c r="B140" s="30"/>
      <c r="C140" s="30"/>
      <c r="D140" s="31"/>
      <c r="E140" s="9" t="s">
        <v>13</v>
      </c>
      <c r="F140" s="10">
        <v>1</v>
      </c>
      <c r="G140" s="11">
        <f>+G141+G143</f>
        <v>0</v>
      </c>
      <c r="H140" s="1"/>
      <c r="I140" s="12">
        <v>131</v>
      </c>
      <c r="J140" s="12"/>
    </row>
    <row r="141" spans="1:10" ht="42" customHeight="1" x14ac:dyDescent="0.15">
      <c r="A141" s="29" t="s">
        <v>100</v>
      </c>
      <c r="B141" s="30"/>
      <c r="C141" s="30"/>
      <c r="D141" s="31"/>
      <c r="E141" s="9" t="s">
        <v>13</v>
      </c>
      <c r="F141" s="10">
        <v>1</v>
      </c>
      <c r="G141" s="11">
        <f>+G142</f>
        <v>0</v>
      </c>
      <c r="H141" s="1"/>
      <c r="I141" s="12">
        <v>132</v>
      </c>
      <c r="J141" s="12">
        <v>200</v>
      </c>
    </row>
    <row r="142" spans="1:10" ht="42" customHeight="1" x14ac:dyDescent="0.15">
      <c r="A142" s="29" t="s">
        <v>101</v>
      </c>
      <c r="B142" s="30"/>
      <c r="C142" s="30"/>
      <c r="D142" s="31"/>
      <c r="E142" s="9" t="s">
        <v>13</v>
      </c>
      <c r="F142" s="10">
        <v>1</v>
      </c>
      <c r="G142" s="14"/>
      <c r="H142" s="1"/>
      <c r="I142" s="12">
        <v>133</v>
      </c>
      <c r="J142" s="12"/>
    </row>
    <row r="143" spans="1:10" ht="42" customHeight="1" x14ac:dyDescent="0.15">
      <c r="A143" s="29" t="s">
        <v>102</v>
      </c>
      <c r="B143" s="30"/>
      <c r="C143" s="30"/>
      <c r="D143" s="31"/>
      <c r="E143" s="9" t="s">
        <v>13</v>
      </c>
      <c r="F143" s="10">
        <v>1</v>
      </c>
      <c r="G143" s="11">
        <f>+G146</f>
        <v>0</v>
      </c>
      <c r="H143" s="1"/>
      <c r="I143" s="12">
        <v>134</v>
      </c>
      <c r="J143" s="12">
        <v>210</v>
      </c>
    </row>
    <row r="144" spans="1:10" ht="42" customHeight="1" x14ac:dyDescent="0.15">
      <c r="A144" s="13"/>
      <c r="B144" s="30" t="s">
        <v>103</v>
      </c>
      <c r="C144" s="30"/>
      <c r="D144" s="31"/>
      <c r="E144" s="9" t="s">
        <v>13</v>
      </c>
      <c r="F144" s="10">
        <v>1</v>
      </c>
      <c r="G144" s="14"/>
      <c r="H144" s="1"/>
      <c r="I144" s="12">
        <v>135</v>
      </c>
      <c r="J144" s="12" t="s">
        <v>104</v>
      </c>
    </row>
    <row r="145" spans="1:10" ht="42" customHeight="1" x14ac:dyDescent="0.15">
      <c r="A145" s="13"/>
      <c r="B145" s="30" t="s">
        <v>105</v>
      </c>
      <c r="C145" s="30"/>
      <c r="D145" s="31"/>
      <c r="E145" s="9" t="s">
        <v>13</v>
      </c>
      <c r="F145" s="10">
        <v>1</v>
      </c>
      <c r="G145" s="14"/>
      <c r="H145" s="1"/>
      <c r="I145" s="12">
        <v>136</v>
      </c>
      <c r="J145" s="12" t="s">
        <v>106</v>
      </c>
    </row>
    <row r="146" spans="1:10" ht="42" customHeight="1" x14ac:dyDescent="0.15">
      <c r="A146" s="29" t="s">
        <v>107</v>
      </c>
      <c r="B146" s="30"/>
      <c r="C146" s="30"/>
      <c r="D146" s="31"/>
      <c r="E146" s="9" t="s">
        <v>13</v>
      </c>
      <c r="F146" s="10">
        <v>1</v>
      </c>
      <c r="G146" s="14"/>
      <c r="H146" s="1"/>
      <c r="I146" s="12">
        <v>137</v>
      </c>
      <c r="J146" s="12"/>
    </row>
    <row r="147" spans="1:10" ht="42" customHeight="1" x14ac:dyDescent="0.15">
      <c r="A147" s="29" t="s">
        <v>108</v>
      </c>
      <c r="B147" s="30"/>
      <c r="C147" s="30"/>
      <c r="D147" s="31"/>
      <c r="E147" s="9" t="s">
        <v>13</v>
      </c>
      <c r="F147" s="10">
        <v>1</v>
      </c>
      <c r="G147" s="14"/>
      <c r="H147" s="1"/>
      <c r="I147" s="12">
        <v>138</v>
      </c>
      <c r="J147" s="12">
        <v>220</v>
      </c>
    </row>
    <row r="148" spans="1:10" ht="42" customHeight="1" x14ac:dyDescent="0.15">
      <c r="A148" s="29" t="s">
        <v>109</v>
      </c>
      <c r="B148" s="30"/>
      <c r="C148" s="30"/>
      <c r="D148" s="31"/>
      <c r="E148" s="9" t="s">
        <v>13</v>
      </c>
      <c r="F148" s="10">
        <v>1</v>
      </c>
      <c r="G148" s="11">
        <f>+G10+G147</f>
        <v>0</v>
      </c>
      <c r="H148" s="1"/>
      <c r="I148" s="12">
        <v>139</v>
      </c>
      <c r="J148" s="12">
        <v>30</v>
      </c>
    </row>
    <row r="149" spans="1:10" ht="42" customHeight="1" x14ac:dyDescent="0.15">
      <c r="A149" s="20" t="s">
        <v>110</v>
      </c>
      <c r="B149" s="21"/>
      <c r="C149" s="21"/>
      <c r="D149" s="22"/>
      <c r="E149" s="17" t="s">
        <v>111</v>
      </c>
      <c r="F149" s="18" t="s">
        <v>111</v>
      </c>
      <c r="G149" s="19">
        <f>G148</f>
        <v>0</v>
      </c>
      <c r="I149" s="12">
        <v>140</v>
      </c>
      <c r="J149" s="12">
        <v>90</v>
      </c>
    </row>
    <row r="150" spans="1:10" ht="42" customHeight="1" x14ac:dyDescent="0.15">
      <c r="I150" s="12">
        <v>99999</v>
      </c>
    </row>
    <row r="151" spans="1:10" ht="42" customHeight="1" x14ac:dyDescent="0.15"/>
  </sheetData>
  <sheetProtection algorithmName="SHA-512" hashValue="J1+6/z0o6OdUGXAlEwHmzmTl9kjzTEAsTOOYysTSYaq6gMxmo/v+KJwU7s+tmlYI2+tjy3XnwApNEhLXjheOQw==" saltValue="30HJ/BIKnMjznVZRqZDpXg==" spinCount="100000" sheet="1" objects="1" scenarios="1"/>
  <mergeCells count="40">
    <mergeCell ref="B145:D145"/>
    <mergeCell ref="A146:D146"/>
    <mergeCell ref="A147:D147"/>
    <mergeCell ref="A148:D148"/>
    <mergeCell ref="A140:D140"/>
    <mergeCell ref="A141:D141"/>
    <mergeCell ref="A142:D142"/>
    <mergeCell ref="A143:D143"/>
    <mergeCell ref="B144:D144"/>
    <mergeCell ref="C92:D92"/>
    <mergeCell ref="B95:D95"/>
    <mergeCell ref="C96:D96"/>
    <mergeCell ref="C131:D131"/>
    <mergeCell ref="C137:D137"/>
    <mergeCell ref="B63:D63"/>
    <mergeCell ref="C64:D64"/>
    <mergeCell ref="B86:D86"/>
    <mergeCell ref="C87:D87"/>
    <mergeCell ref="B91:D91"/>
    <mergeCell ref="C42:D42"/>
    <mergeCell ref="B50:D50"/>
    <mergeCell ref="C51:D51"/>
    <mergeCell ref="B55:D55"/>
    <mergeCell ref="C56:D56"/>
    <mergeCell ref="A149:D149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41:D41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kamedani ryou</cp:lastModifiedBy>
  <cp:lastPrinted>2026-06-05T02:04:47Z</cp:lastPrinted>
  <dcterms:created xsi:type="dcterms:W3CDTF">2014-01-09T08:55:00Z</dcterms:created>
  <dcterms:modified xsi:type="dcterms:W3CDTF">2026-10-13T09:09:56Z</dcterms:modified>
</cp:coreProperties>
</file>